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<sst xmlns="http://schemas.openxmlformats.org/spreadsheetml/2006/main" count="176" uniqueCount="168">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</sst>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43787767122</v>
      </c>
      <c r="C5" s="22">
        <f>C6+C9+C13+C24+C27+C35</f>
        <v>30447360149</v>
      </c>
    </row>
    <row r="6" spans="1:3" ht="12">
      <c r="A6" s="2" t="s">
        <v>3</v>
      </c>
      <c r="B6" s="19">
        <f>B7+B8</f>
        <v>11691611202</v>
      </c>
      <c r="C6" s="19">
        <f>C7+C8</f>
        <v>5777404671</v>
      </c>
    </row>
    <row r="7" spans="1:3" ht="12">
      <c r="A7" s="3" t="s">
        <v>4</v>
      </c>
      <c r="B7" s="20">
        <v>11691611202</v>
      </c>
      <c r="C7" s="20">
        <v>5777404671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31305947286</v>
      </c>
      <c r="C13" s="19">
        <f>C14+C17+C18+C19+C20+C21+C22+C23</f>
        <v>23918194163</v>
      </c>
    </row>
    <row r="14" spans="1:3" ht="12">
      <c r="A14" s="5" t="s">
        <v>8</v>
      </c>
      <c r="B14" s="20">
        <v>30756443823</v>
      </c>
      <c r="C14" s="20">
        <v>22740798795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456985864</v>
      </c>
      <c r="C17" s="20">
        <v>907144926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333844963</v>
      </c>
      <c r="C21" s="20">
        <v>511577806</v>
      </c>
    </row>
    <row r="22" spans="1:3" ht="12">
      <c r="A22" s="6" t="s">
        <v>54</v>
      </c>
      <c r="B22" s="20">
        <v>-241327364</v>
      </c>
      <c r="C22" s="20">
        <v>-241327364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660091078</v>
      </c>
      <c r="C24" s="19">
        <f>C25+C26</f>
        <v>428790146</v>
      </c>
    </row>
    <row r="25" spans="1:3" ht="12">
      <c r="A25" s="6" t="s">
        <v>56</v>
      </c>
      <c r="B25" s="20">
        <v>660091078</v>
      </c>
      <c r="C25" s="20">
        <v>428790146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130117556</v>
      </c>
      <c r="C27" s="19">
        <f>C28+C31+C32+C33+C34</f>
        <v>322971169</v>
      </c>
    </row>
    <row r="28" spans="1:3" s="21" customFormat="1" ht="12">
      <c r="A28" s="5" t="s">
        <v>14</v>
      </c>
      <c r="B28" s="20">
        <v>128872333</v>
      </c>
      <c r="C28" s="20">
        <v>322180833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1245223</v>
      </c>
      <c r="C32" s="20">
        <v>790336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609445072676</v>
      </c>
      <c r="C38" s="19">
        <f>C39+C49+C59+C62+C65+C71</f>
        <v>618298158552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592448978194</v>
      </c>
      <c r="C49" s="19">
        <f>C50+C53+C56</f>
        <v>601352161968</v>
      </c>
    </row>
    <row r="50" spans="1:3" ht="12">
      <c r="A50" s="7" t="s">
        <v>26</v>
      </c>
      <c r="B50" s="19">
        <f>B51+B52</f>
        <v>592409061539</v>
      </c>
      <c r="C50" s="19">
        <f>C51+C52</f>
        <v>601307995313</v>
      </c>
    </row>
    <row r="51" spans="1:3" ht="12.75">
      <c r="A51" s="13" t="s">
        <v>29</v>
      </c>
      <c r="B51" s="20">
        <v>795662339978</v>
      </c>
      <c r="C51" s="20">
        <v>795662339978</v>
      </c>
    </row>
    <row r="52" spans="1:3" ht="12.75">
      <c r="A52" s="13" t="s">
        <v>68</v>
      </c>
      <c r="B52" s="20">
        <v>-203253278439</v>
      </c>
      <c r="C52" s="20">
        <v>-194354344665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39916655</v>
      </c>
      <c r="C56" s="19">
        <f>C57+C58</f>
        <v>44166655</v>
      </c>
    </row>
    <row r="57" spans="1:3" ht="12.75">
      <c r="A57" s="13" t="s">
        <v>29</v>
      </c>
      <c r="B57" s="20">
        <v>229326317</v>
      </c>
      <c r="C57" s="20">
        <v>229326317</v>
      </c>
    </row>
    <row r="58" spans="1:3" ht="12.75">
      <c r="A58" s="13" t="s">
        <v>70</v>
      </c>
      <c r="B58" s="20">
        <v>-189409662</v>
      </c>
      <c r="C58" s="20">
        <v>-185159662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12997833776</v>
      </c>
      <c r="C62" s="19">
        <f>C63+C64</f>
        <v>12997833776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12997833776</v>
      </c>
      <c r="C64" s="20">
        <v>12997833776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3998260706</v>
      </c>
      <c r="C71" s="19">
        <f>C72+C73+C74+C75</f>
        <v>3948162808</v>
      </c>
    </row>
    <row r="72" spans="1:3" ht="12">
      <c r="A72" s="6" t="s">
        <v>78</v>
      </c>
      <c r="B72" s="20">
        <v>3998260706</v>
      </c>
      <c r="C72" s="20">
        <v>3948162808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653232839798</v>
      </c>
      <c r="C77" s="19">
        <f>C5+C38</f>
        <v>648745518701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337631621914</v>
      </c>
      <c r="C79" s="19">
        <f>C80+C102</f>
        <v>356396163990</v>
      </c>
    </row>
    <row r="80" spans="1:3" ht="12">
      <c r="A80" s="4" t="s">
        <v>34</v>
      </c>
      <c r="B80" s="19">
        <f>B81+B84+B85+B86+B87+B88+B89+B90+B91+B93+B94+B95+B96+B97+B98</f>
        <v>258485300953</v>
      </c>
      <c r="C80" s="19">
        <f>C81+C84+C85+C86+C87+C88+C89+C90+C91+C93+C94+C95+C96+C97+C98</f>
        <v>275749843029</v>
      </c>
    </row>
    <row r="81" spans="1:3" s="21" customFormat="1" ht="12">
      <c r="A81" s="5" t="s">
        <v>88</v>
      </c>
      <c r="B81" s="20">
        <v>3525034919</v>
      </c>
      <c r="C81" s="20">
        <v>6571491584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/>
      <c r="C84" s="20"/>
    </row>
    <row r="85" spans="1:3" ht="12">
      <c r="A85" s="6" t="s">
        <v>85</v>
      </c>
      <c r="B85" s="20">
        <v>8991186509</v>
      </c>
      <c r="C85" s="20">
        <v>4199829506</v>
      </c>
    </row>
    <row r="86" spans="1:3" ht="12">
      <c r="A86" s="6" t="s">
        <v>86</v>
      </c>
      <c r="B86" s="20">
        <v>734346380</v>
      </c>
      <c r="C86" s="20">
        <v>1224894449</v>
      </c>
    </row>
    <row r="87" spans="1:3" ht="12">
      <c r="A87" s="6" t="s">
        <v>87</v>
      </c>
      <c r="B87" s="20">
        <v>1108435688</v>
      </c>
      <c r="C87" s="20">
        <v>2938453080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87233240</v>
      </c>
      <c r="C91" s="20">
        <v>190797313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243769146912</v>
      </c>
      <c r="C93" s="20">
        <v>260344459792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269917305</v>
      </c>
      <c r="C95" s="20">
        <v>279917305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79146320961</v>
      </c>
      <c r="C102" s="19">
        <f>SUM(C103:C115)</f>
        <v>80646320961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>
        <v>79146320961</v>
      </c>
      <c r="C110" s="20">
        <v>80646320961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315601217884</v>
      </c>
      <c r="C116" s="19">
        <f>C117</f>
        <v>292349354711</v>
      </c>
    </row>
    <row r="117" spans="1:3" ht="12">
      <c r="A117" s="7" t="s">
        <v>39</v>
      </c>
      <c r="B117" s="19">
        <f>B118+B121+B122+B123+B124+B125+B126+B127+B128+B129+B130+B133+B134</f>
        <v>315601217884</v>
      </c>
      <c r="C117" s="19">
        <f>C118+C121+C122+C123+C124+C125+C126+C127+C128+C129+C130+C133+C134</f>
        <v>292349354711</v>
      </c>
    </row>
    <row r="118" spans="1:3" ht="12">
      <c r="A118" s="7" t="s">
        <v>40</v>
      </c>
      <c r="B118" s="19">
        <f>B119+B120</f>
        <v>285620000000</v>
      </c>
      <c r="C118" s="19">
        <f>C119+C120</f>
        <v>285620000000</v>
      </c>
    </row>
    <row r="119" spans="1:3" ht="12">
      <c r="A119" s="16" t="s">
        <v>114</v>
      </c>
      <c r="B119" s="20">
        <v>285620000000</v>
      </c>
      <c r="C119" s="20">
        <v>285620000000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569917305</v>
      </c>
      <c r="C127" s="20">
        <v>569917305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29411300579</v>
      </c>
      <c r="C130" s="19">
        <f>C131+C132</f>
        <v>6159437406</v>
      </c>
    </row>
    <row r="131" spans="1:3" ht="12">
      <c r="A131" s="16" t="s">
        <v>123</v>
      </c>
      <c r="B131" s="20">
        <v>6159437406</v>
      </c>
      <c r="C131" s="20">
        <v>4559338443</v>
      </c>
    </row>
    <row r="132" spans="1:3" ht="12">
      <c r="A132" s="16" t="s">
        <v>124</v>
      </c>
      <c r="B132" s="20">
        <v>23251863173</v>
      </c>
      <c r="C132" s="20">
        <v>1600098963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653232839798</v>
      </c>
      <c r="C138" s="19">
        <f>C79+C116+C135</f>
        <v>648745518701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52713367104</v>
      </c>
      <c r="C149" s="20">
        <v>18759799229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52713367104</v>
      </c>
      <c r="C151" s="19">
        <f>C149-C150</f>
        <v>18759799229</v>
      </c>
    </row>
    <row r="152" spans="1:3" ht="12">
      <c r="A152" s="3" t="s">
        <v>141</v>
      </c>
      <c r="B152" s="20">
        <v>17559048472</v>
      </c>
      <c r="C152" s="20">
        <v>14474029772</v>
      </c>
    </row>
    <row r="153" spans="1:3" ht="12">
      <c r="A153" s="2" t="s">
        <v>142</v>
      </c>
      <c r="B153" s="19">
        <f>B151-B152</f>
        <v>35154318632</v>
      </c>
      <c r="C153" s="19">
        <f>C151-C152</f>
        <v>4285769457</v>
      </c>
    </row>
    <row r="154" spans="1:3" ht="12">
      <c r="A154" s="3" t="s">
        <v>143</v>
      </c>
      <c r="B154" s="20">
        <v>5110823</v>
      </c>
      <c r="C154" s="20">
        <v>14146561</v>
      </c>
    </row>
    <row r="155" spans="1:3" ht="12">
      <c r="A155" s="3" t="s">
        <v>144</v>
      </c>
      <c r="B155" s="20">
        <v>9146206115</v>
      </c>
      <c r="C155" s="20">
        <v>9325445415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/>
      <c r="C158" s="20"/>
    </row>
    <row r="159" spans="1:3" ht="12">
      <c r="A159" s="3" t="s">
        <v>148</v>
      </c>
      <c r="B159" s="20">
        <v>1543735789</v>
      </c>
      <c r="C159" s="20">
        <v>1392111243</v>
      </c>
    </row>
    <row r="160" spans="1:3" ht="12">
      <c r="A160" s="2" t="s">
        <v>149</v>
      </c>
      <c r="B160" s="19">
        <f>B153+B154-B155+B157-B158-B159</f>
        <v>24469487551</v>
      </c>
      <c r="C160" s="19">
        <f>C153+C154-C155+C157-C158-C159</f>
        <v>-6417640640</v>
      </c>
    </row>
    <row r="161" spans="1:3" ht="12">
      <c r="A161" s="3" t="s">
        <v>150</v>
      </c>
      <c r="B161" s="20"/>
      <c r="C161" s="20"/>
    </row>
    <row r="162" spans="1:3" ht="12">
      <c r="A162" s="3" t="s">
        <v>151</v>
      </c>
      <c r="B162" s="20"/>
      <c r="C162" s="20">
        <v>2614674</v>
      </c>
    </row>
    <row r="163" spans="1:3" ht="12">
      <c r="A163" s="2" t="s">
        <v>152</v>
      </c>
      <c r="B163" s="19">
        <f>B161-B162</f>
        <v>0</v>
      </c>
      <c r="C163" s="19">
        <f>C161-C162</f>
        <v>-2614674</v>
      </c>
    </row>
    <row r="164" spans="1:3" ht="12">
      <c r="A164" s="2" t="s">
        <v>153</v>
      </c>
      <c r="B164" s="19">
        <f>B160+B163</f>
        <v>24469487551</v>
      </c>
      <c r="C164" s="19">
        <f>C160+C163</f>
        <v>-6420255314</v>
      </c>
    </row>
    <row r="165" spans="1:3" ht="12">
      <c r="A165" s="3" t="s">
        <v>154</v>
      </c>
      <c r="B165" s="20">
        <v>1226624378</v>
      </c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23242863173</v>
      </c>
      <c r="C167" s="19">
        <f>C164-C165-C166</f>
        <v>-6420255314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2018-01-29T08:51:18Z</dcterms:created>
  <dcterms:modified xsi:type="dcterms:W3CDTF">2018-01-29T09:04:56Z</dcterms:modified>
  <cp:category/>
  <cp:version/>
  <cp:contentType/>
  <cp:contentStatus/>
</cp:coreProperties>
</file>